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10" windowWidth="13830" windowHeight="9120" activeTab="0"/>
  </bookViews>
  <sheets>
    <sheet name="JAEG" sheetId="1" r:id="rId1"/>
    <sheet name="Zahlen" sheetId="2" r:id="rId2"/>
  </sheets>
  <definedNames>
    <definedName name="data">'Zahlen'!$B$4:$E$19</definedName>
    <definedName name="jahre">'Zahlen'!$B$4:$B$19</definedName>
  </definedNames>
  <calcPr fullCalcOnLoad="1"/>
</workbook>
</file>

<file path=xl/comments1.xml><?xml version="1.0" encoding="utf-8"?>
<comments xmlns="http://schemas.openxmlformats.org/spreadsheetml/2006/main">
  <authors>
    <author>Mr. Bond</author>
  </authors>
  <commentList>
    <comment ref="D20" authorId="0">
      <text>
        <r>
          <rPr>
            <u val="single"/>
            <sz val="9"/>
            <rFont val="Verdana"/>
            <family val="2"/>
          </rPr>
          <t>Besitzstandregelung:</t>
        </r>
        <r>
          <rPr>
            <sz val="9"/>
            <rFont val="Verdana"/>
            <family val="2"/>
          </rPr>
          <t xml:space="preserve"> Wer bis zum 31.12.2002 bereits privat krankenversichert war, für den  gilt der </t>
        </r>
        <r>
          <rPr>
            <u val="single"/>
            <sz val="9"/>
            <rFont val="Verdana"/>
            <family val="2"/>
          </rPr>
          <t>geringere Grenzwert von 42.300 €.</t>
        </r>
        <r>
          <rPr>
            <sz val="9"/>
            <rFont val="Verdan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<sst xmlns="http://schemas.openxmlformats.org/spreadsheetml/2006/main" count="32" uniqueCount="21">
  <si>
    <t>Arbeitnehmer</t>
  </si>
  <si>
    <t>Versicherungsjahr:</t>
  </si>
  <si>
    <t>monatliches Bruttogehalt</t>
  </si>
  <si>
    <t>EUR</t>
  </si>
  <si>
    <t>Anzahl Gehälter im Jahr</t>
  </si>
  <si>
    <t>Urlaubsgeld</t>
  </si>
  <si>
    <t>Weihnachtsgeld</t>
  </si>
  <si>
    <t>Sachbezüge</t>
  </si>
  <si>
    <t>vermögenswirksame Leistungen</t>
  </si>
  <si>
    <t>Bereitschaftsdienste</t>
  </si>
  <si>
    <t>pauschale Überstunden</t>
  </si>
  <si>
    <t>vers.pfl. Zweitbeschäftigung</t>
  </si>
  <si>
    <t>Jahresarbeitsentgelt</t>
  </si>
  <si>
    <t>nein</t>
  </si>
  <si>
    <t>PKV-Hürde Verdienstgrenze</t>
  </si>
  <si>
    <t>www.pkv-selbstvergleich.de</t>
  </si>
  <si>
    <t>Waren Sie schon vor 2003 privat versichert?</t>
  </si>
  <si>
    <t>Jahre</t>
  </si>
  <si>
    <t>JAEG (Monat)</t>
  </si>
  <si>
    <t>JAEG (jährlich)</t>
  </si>
  <si>
    <t>JAEG (Altfälle)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</si>
</sst>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0.0%"/>
    <numFmt numFmtId="166" formatCode="#,##0.0"/>
  </numFmts>
  <fonts count="47">
    <font>
      <sz val="10"/>
      <name val="Verdana"/>
      <family val="0"/>
    </font>
    <font>
      <sz val="10"/>
      <name val="Arial"/>
      <family val="2"/>
    </font>
    <font>
      <u val="single"/>
      <sz val="9"/>
      <name val="Verdana"/>
      <family val="2"/>
    </font>
    <font>
      <sz val="9"/>
      <name val="Verdana"/>
      <family val="2"/>
    </font>
    <font>
      <sz val="9"/>
      <color indexed="12"/>
      <name val="Verdana"/>
      <family val="2"/>
    </font>
    <font>
      <b/>
      <sz val="9"/>
      <name val="Verdana"/>
      <family val="2"/>
    </font>
    <font>
      <b/>
      <sz val="9"/>
      <color indexed="14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u val="single"/>
      <sz val="10"/>
      <color indexed="12"/>
      <name val="Verdana"/>
      <family val="2"/>
    </font>
    <font>
      <sz val="10"/>
      <color indexed="12"/>
      <name val="Verdana"/>
      <family val="2"/>
    </font>
    <font>
      <sz val="9"/>
      <color indexed="8"/>
      <name val="Verdana"/>
      <family val="2"/>
    </font>
    <font>
      <sz val="9"/>
      <color indexed="9"/>
      <name val="Verdana"/>
      <family val="2"/>
    </font>
    <font>
      <b/>
      <sz val="9"/>
      <color indexed="63"/>
      <name val="Verdana"/>
      <family val="2"/>
    </font>
    <font>
      <b/>
      <sz val="9"/>
      <color indexed="15"/>
      <name val="Verdana"/>
      <family val="2"/>
    </font>
    <font>
      <sz val="9"/>
      <color indexed="62"/>
      <name val="Verdana"/>
      <family val="2"/>
    </font>
    <font>
      <b/>
      <sz val="9"/>
      <color indexed="8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sz val="9"/>
      <color indexed="19"/>
      <name val="Verdana"/>
      <family val="2"/>
    </font>
    <font>
      <sz val="9"/>
      <color indexed="36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9"/>
      <color indexed="15"/>
      <name val="Verdana"/>
      <family val="2"/>
    </font>
    <font>
      <sz val="9"/>
      <color indexed="10"/>
      <name val="Verdana"/>
      <family val="2"/>
    </font>
    <font>
      <b/>
      <sz val="9"/>
      <color indexed="9"/>
      <name val="Verdana"/>
      <family val="2"/>
    </font>
    <font>
      <sz val="8"/>
      <name val="Tahom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3F3F76"/>
      <name val="Verdana"/>
      <family val="2"/>
    </font>
    <font>
      <b/>
      <sz val="9"/>
      <color theme="1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FA7D00"/>
      <name val="Verdana"/>
      <family val="2"/>
    </font>
    <font>
      <sz val="9"/>
      <color rgb="FFFF0000"/>
      <name val="Verdana"/>
      <family val="2"/>
    </font>
    <font>
      <b/>
      <sz val="9"/>
      <color theme="0"/>
      <name val="Verdana"/>
      <family val="2"/>
    </font>
    <font>
      <b/>
      <sz val="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DDDDD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ashed">
        <color indexed="20"/>
      </bottom>
    </border>
    <border>
      <left>
        <color indexed="63"/>
      </left>
      <right>
        <color indexed="63"/>
      </right>
      <top style="dashed">
        <color indexed="20"/>
      </top>
      <bottom style="dashed">
        <color indexed="20"/>
      </bottom>
    </border>
    <border>
      <left>
        <color indexed="63"/>
      </left>
      <right>
        <color indexed="63"/>
      </right>
      <top style="dashed">
        <color indexed="2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0"/>
      </top>
      <bottom style="thin">
        <color indexed="20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55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53" applyFont="1" applyFill="1" applyAlignment="1">
      <alignment/>
      <protection/>
    </xf>
    <xf numFmtId="0" fontId="10" fillId="0" borderId="0" xfId="47" applyFont="1" applyAlignment="1" applyProtection="1">
      <alignment/>
      <protection/>
    </xf>
    <xf numFmtId="0" fontId="3" fillId="0" borderId="0" xfId="53" applyFont="1" applyFill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4" fontId="3" fillId="0" borderId="0" xfId="53" applyNumberFormat="1" applyFont="1" applyFill="1" applyBorder="1" applyProtection="1">
      <alignment/>
      <protection locked="0"/>
    </xf>
    <xf numFmtId="0" fontId="3" fillId="0" borderId="0" xfId="53" applyFont="1" applyFill="1" applyBorder="1" applyProtection="1">
      <alignment/>
      <protection locked="0"/>
    </xf>
    <xf numFmtId="3" fontId="3" fillId="0" borderId="10" xfId="53" applyNumberFormat="1" applyFont="1" applyFill="1" applyBorder="1" applyProtection="1">
      <alignment/>
      <protection locked="0"/>
    </xf>
    <xf numFmtId="3" fontId="3" fillId="0" borderId="11" xfId="53" applyNumberFormat="1" applyFont="1" applyFill="1" applyBorder="1" applyProtection="1">
      <alignment/>
      <protection locked="0"/>
    </xf>
    <xf numFmtId="3" fontId="3" fillId="0" borderId="12" xfId="53" applyNumberFormat="1" applyFont="1" applyFill="1" applyBorder="1" applyProtection="1">
      <alignment/>
      <protection locked="0"/>
    </xf>
    <xf numFmtId="4" fontId="3" fillId="0" borderId="10" xfId="53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>
      <alignment/>
    </xf>
    <xf numFmtId="0" fontId="2" fillId="0" borderId="0" xfId="53" applyFont="1" applyFill="1" applyAlignment="1">
      <alignment horizontal="left" indent="1"/>
      <protection/>
    </xf>
    <xf numFmtId="0" fontId="3" fillId="0" borderId="0" xfId="53" applyFont="1" applyFill="1">
      <alignment/>
      <protection/>
    </xf>
    <xf numFmtId="0" fontId="3" fillId="0" borderId="0" xfId="53" applyFont="1" applyFill="1" applyAlignment="1">
      <alignment horizontal="center"/>
      <protection/>
    </xf>
    <xf numFmtId="0" fontId="3" fillId="0" borderId="0" xfId="53" applyFont="1" applyFill="1" applyAlignment="1">
      <alignment horizontal="left" indent="1"/>
      <protection/>
    </xf>
    <xf numFmtId="3" fontId="3" fillId="0" borderId="0" xfId="53" applyNumberFormat="1" applyFont="1" applyFill="1" applyBorder="1">
      <alignment/>
      <protection/>
    </xf>
    <xf numFmtId="0" fontId="3" fillId="0" borderId="13" xfId="53" applyFont="1" applyFill="1" applyBorder="1" applyAlignment="1">
      <alignment horizontal="left" indent="1"/>
      <protection/>
    </xf>
    <xf numFmtId="0" fontId="3" fillId="0" borderId="0" xfId="53" applyFont="1" applyFill="1" applyBorder="1" applyAlignment="1">
      <alignment horizontal="left" indent="1"/>
      <protection/>
    </xf>
    <xf numFmtId="0" fontId="3" fillId="0" borderId="0" xfId="53" applyFont="1" applyFill="1" applyBorder="1">
      <alignment/>
      <protection/>
    </xf>
    <xf numFmtId="0" fontId="5" fillId="0" borderId="0" xfId="53" applyFont="1" applyFill="1" applyAlignment="1">
      <alignment horizontal="left" indent="1"/>
      <protection/>
    </xf>
    <xf numFmtId="0" fontId="5" fillId="0" borderId="0" xfId="53" applyFont="1" applyFill="1">
      <alignment/>
      <protection/>
    </xf>
    <xf numFmtId="3" fontId="5" fillId="0" borderId="0" xfId="53" applyNumberFormat="1" applyFont="1" applyFill="1">
      <alignment/>
      <protection/>
    </xf>
    <xf numFmtId="3" fontId="3" fillId="0" borderId="0" xfId="53" applyNumberFormat="1" applyFont="1" applyFill="1">
      <alignment/>
      <protection/>
    </xf>
    <xf numFmtId="0" fontId="7" fillId="0" borderId="0" xfId="53" applyFont="1" applyFill="1" applyBorder="1" applyAlignment="1">
      <alignment horizontal="left" indent="1"/>
      <protection/>
    </xf>
    <xf numFmtId="165" fontId="3" fillId="0" borderId="0" xfId="51" applyNumberFormat="1" applyFont="1" applyFill="1" applyBorder="1" applyAlignment="1">
      <alignment/>
    </xf>
    <xf numFmtId="1" fontId="4" fillId="0" borderId="14" xfId="53" applyNumberFormat="1" applyFont="1" applyFill="1" applyBorder="1" applyAlignment="1" applyProtection="1">
      <alignment horizontal="center"/>
      <protection locked="0"/>
    </xf>
    <xf numFmtId="0" fontId="3" fillId="0" borderId="15" xfId="53" applyFont="1" applyFill="1" applyBorder="1" applyAlignment="1">
      <alignment horizontal="left" indent="1"/>
      <protection/>
    </xf>
    <xf numFmtId="0" fontId="3" fillId="33" borderId="0" xfId="0" applyFont="1" applyFill="1" applyAlignment="1">
      <alignment/>
    </xf>
    <xf numFmtId="0" fontId="3" fillId="33" borderId="0" xfId="53" applyFont="1" applyFill="1" applyBorder="1" applyAlignment="1">
      <alignment horizontal="left" indent="1"/>
      <protection/>
    </xf>
    <xf numFmtId="0" fontId="3" fillId="0" borderId="0" xfId="0" applyFont="1" applyFill="1" applyAlignment="1" applyProtection="1">
      <alignment/>
      <protection locked="0"/>
    </xf>
    <xf numFmtId="3" fontId="3" fillId="0" borderId="0" xfId="53" applyNumberFormat="1" applyFont="1" applyFill="1" applyBorder="1" applyAlignment="1">
      <alignment horizontal="right"/>
      <protection/>
    </xf>
    <xf numFmtId="0" fontId="6" fillId="33" borderId="16" xfId="53" applyFont="1" applyFill="1" applyBorder="1" applyAlignment="1">
      <alignment horizontal="left" indent="2"/>
      <protection/>
    </xf>
    <xf numFmtId="0" fontId="3" fillId="33" borderId="17" xfId="53" applyFont="1" applyFill="1" applyBorder="1" applyAlignment="1">
      <alignment horizontal="left" indent="1"/>
      <protection/>
    </xf>
    <xf numFmtId="0" fontId="3" fillId="33" borderId="17" xfId="53" applyFont="1" applyFill="1" applyBorder="1">
      <alignment/>
      <protection/>
    </xf>
    <xf numFmtId="0" fontId="3" fillId="33" borderId="18" xfId="53" applyFont="1" applyFill="1" applyBorder="1">
      <alignment/>
      <protection/>
    </xf>
    <xf numFmtId="0" fontId="3" fillId="33" borderId="0" xfId="53" applyFont="1" applyFill="1" applyAlignment="1">
      <alignment horizontal="left" indent="1"/>
      <protection/>
    </xf>
    <xf numFmtId="0" fontId="3" fillId="33" borderId="0" xfId="53" applyFont="1" applyFill="1">
      <alignment/>
      <protection/>
    </xf>
    <xf numFmtId="0" fontId="3" fillId="34" borderId="0" xfId="0" applyFont="1" applyFill="1" applyAlignment="1">
      <alignment/>
    </xf>
    <xf numFmtId="0" fontId="3" fillId="34" borderId="19" xfId="0" applyFont="1" applyFill="1" applyBorder="1" applyAlignment="1">
      <alignment/>
    </xf>
    <xf numFmtId="0" fontId="3" fillId="34" borderId="2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left"/>
    </xf>
    <xf numFmtId="0" fontId="3" fillId="34" borderId="19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34" borderId="0" xfId="0" applyFont="1" applyFill="1" applyBorder="1" applyAlignment="1">
      <alignment horizontal="center"/>
    </xf>
    <xf numFmtId="3" fontId="3" fillId="34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33" borderId="22" xfId="53" applyNumberFormat="1" applyFont="1" applyFill="1" applyBorder="1">
      <alignment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Prozent_Finanzamigo5" xfId="51"/>
    <cellStyle name="Schlecht" xfId="52"/>
    <cellStyle name="Standard_Finanzamigo5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99"/>
      <rgbColor rgb="000000FF"/>
      <rgbColor rgb="00FFFF00"/>
      <rgbColor rgb="00CC0000"/>
      <rgbColor rgb="00FFCC00"/>
      <rgbColor rgb="00800000"/>
      <rgbColor rgb="00008000"/>
      <rgbColor rgb="00000080"/>
      <rgbColor rgb="00808000"/>
      <rgbColor rgb="00B2B2B2"/>
      <rgbColor rgb="00008080"/>
      <rgbColor rgb="00EAEAEA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CCFF"/>
      <rgbColor rgb="00FFCC66"/>
      <rgbColor rgb="00CCFFCC"/>
      <rgbColor rgb="00FFFF99"/>
      <rgbColor rgb="00A6CAF0"/>
      <rgbColor rgb="00CC9CCC"/>
      <rgbColor rgb="00DDDDDD"/>
      <rgbColor rgb="00E3E3E3"/>
      <rgbColor rgb="003366FF"/>
      <rgbColor rgb="0033CCCC"/>
      <rgbColor rgb="00339933"/>
      <rgbColor rgb="00FFCC99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C0C0C0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kv-selbstvergleich.de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3"/>
  <sheetViews>
    <sheetView showGridLines="0" tabSelected="1" zoomScalePageLayoutView="0" workbookViewId="0" topLeftCell="A1">
      <selection activeCell="H18" sqref="H18"/>
    </sheetView>
  </sheetViews>
  <sheetFormatPr defaultColWidth="11.00390625" defaultRowHeight="12.75"/>
  <cols>
    <col min="1" max="1" width="3.25390625" style="1" customWidth="1"/>
    <col min="2" max="2" width="24.50390625" style="1" customWidth="1"/>
    <col min="3" max="3" width="7.75390625" style="1" customWidth="1"/>
    <col min="4" max="4" width="9.50390625" style="1" customWidth="1"/>
    <col min="5" max="5" width="9.25390625" style="1" customWidth="1"/>
    <col min="6" max="6" width="6.625" style="1" customWidth="1"/>
    <col min="7" max="16384" width="11.00390625" style="1" customWidth="1"/>
  </cols>
  <sheetData>
    <row r="1" ht="12.75">
      <c r="H1" s="4" t="s">
        <v>15</v>
      </c>
    </row>
    <row r="2" ht="11.25">
      <c r="B2" s="3" t="s">
        <v>0</v>
      </c>
    </row>
    <row r="3" ht="18">
      <c r="B3" s="2" t="s">
        <v>14</v>
      </c>
    </row>
    <row r="4" spans="2:11" ht="11.25">
      <c r="B4" s="13"/>
      <c r="C4" s="14"/>
      <c r="D4" s="15"/>
      <c r="E4" s="15"/>
      <c r="F4" s="16"/>
      <c r="G4" s="5"/>
      <c r="H4" s="6"/>
      <c r="I4" s="6"/>
      <c r="J4" s="6"/>
      <c r="K4" s="6"/>
    </row>
    <row r="5" spans="2:11" ht="11.25">
      <c r="B5" s="38" t="s">
        <v>1</v>
      </c>
      <c r="C5" s="39"/>
      <c r="D5" s="28">
        <v>2013</v>
      </c>
      <c r="E5" s="15"/>
      <c r="F5" s="15"/>
      <c r="G5" s="5"/>
      <c r="H5" s="6"/>
      <c r="I5" s="6"/>
      <c r="J5" s="6"/>
      <c r="K5" s="6"/>
    </row>
    <row r="6" spans="2:11" ht="11.25">
      <c r="B6" s="17"/>
      <c r="C6" s="15"/>
      <c r="D6" s="5"/>
      <c r="E6" s="15"/>
      <c r="F6" s="15"/>
      <c r="G6" s="5"/>
      <c r="H6" s="6"/>
      <c r="I6" s="6"/>
      <c r="J6" s="6"/>
      <c r="K6" s="6"/>
    </row>
    <row r="7" spans="2:11" ht="11.25">
      <c r="B7" s="17" t="s">
        <v>2</v>
      </c>
      <c r="C7" s="17"/>
      <c r="D7" s="12">
        <v>3900</v>
      </c>
      <c r="E7" s="18"/>
      <c r="F7" s="15" t="s">
        <v>3</v>
      </c>
      <c r="G7" s="5"/>
      <c r="H7" s="6"/>
      <c r="I7" s="6"/>
      <c r="J7" s="6"/>
      <c r="K7" s="6"/>
    </row>
    <row r="8" spans="2:11" ht="11.25">
      <c r="B8" s="19" t="s">
        <v>4</v>
      </c>
      <c r="C8" s="20"/>
      <c r="D8" s="10">
        <v>12</v>
      </c>
      <c r="E8" s="18">
        <f>D7*D8</f>
        <v>46800</v>
      </c>
      <c r="F8" s="15" t="s">
        <v>3</v>
      </c>
      <c r="G8" s="5"/>
      <c r="H8" s="6"/>
      <c r="I8" s="6"/>
      <c r="J8" s="6"/>
      <c r="K8" s="6"/>
    </row>
    <row r="9" spans="2:11" ht="11.25">
      <c r="B9" s="17" t="s">
        <v>5</v>
      </c>
      <c r="C9" s="17"/>
      <c r="D9" s="21"/>
      <c r="E9" s="9">
        <v>710</v>
      </c>
      <c r="F9" s="15" t="s">
        <v>3</v>
      </c>
      <c r="G9" s="5"/>
      <c r="H9" s="6"/>
      <c r="I9" s="6"/>
      <c r="J9" s="6"/>
      <c r="K9" s="6"/>
    </row>
    <row r="10" spans="2:11" ht="11.25">
      <c r="B10" s="17" t="s">
        <v>6</v>
      </c>
      <c r="C10" s="17"/>
      <c r="D10" s="15"/>
      <c r="E10" s="10">
        <v>2000</v>
      </c>
      <c r="F10" s="15" t="s">
        <v>3</v>
      </c>
      <c r="G10" s="5"/>
      <c r="H10" s="6"/>
      <c r="I10" s="6"/>
      <c r="J10" s="6"/>
      <c r="K10" s="6"/>
    </row>
    <row r="11" spans="2:11" ht="11.25">
      <c r="B11" s="17" t="s">
        <v>7</v>
      </c>
      <c r="C11" s="17"/>
      <c r="D11" s="15"/>
      <c r="E11" s="10">
        <v>1400</v>
      </c>
      <c r="F11" s="15" t="s">
        <v>3</v>
      </c>
      <c r="G11" s="5"/>
      <c r="H11" s="6"/>
      <c r="I11" s="6"/>
      <c r="J11" s="6"/>
      <c r="K11" s="6"/>
    </row>
    <row r="12" spans="2:11" ht="11.25">
      <c r="B12" s="17" t="s">
        <v>8</v>
      </c>
      <c r="C12" s="17"/>
      <c r="D12" s="15"/>
      <c r="E12" s="10"/>
      <c r="F12" s="15" t="s">
        <v>3</v>
      </c>
      <c r="G12" s="5"/>
      <c r="H12" s="6"/>
      <c r="I12" s="6"/>
      <c r="J12" s="6"/>
      <c r="K12" s="6"/>
    </row>
    <row r="13" spans="2:11" ht="11.25">
      <c r="B13" s="17" t="s">
        <v>9</v>
      </c>
      <c r="C13" s="17"/>
      <c r="D13" s="15"/>
      <c r="E13" s="10"/>
      <c r="F13" s="15" t="s">
        <v>3</v>
      </c>
      <c r="G13" s="5"/>
      <c r="H13" s="6"/>
      <c r="I13" s="6"/>
      <c r="J13" s="6"/>
      <c r="K13" s="6"/>
    </row>
    <row r="14" spans="2:11" ht="11.25">
      <c r="B14" s="17" t="s">
        <v>10</v>
      </c>
      <c r="C14" s="17"/>
      <c r="D14" s="15"/>
      <c r="E14" s="10"/>
      <c r="F14" s="15" t="s">
        <v>3</v>
      </c>
      <c r="G14" s="5"/>
      <c r="H14" s="6"/>
      <c r="I14" s="6"/>
      <c r="J14" s="6"/>
      <c r="K14" s="6"/>
    </row>
    <row r="15" spans="2:11" ht="11.25">
      <c r="B15" s="19" t="s">
        <v>11</v>
      </c>
      <c r="C15" s="19"/>
      <c r="D15" s="21"/>
      <c r="E15" s="11"/>
      <c r="F15" s="15" t="s">
        <v>3</v>
      </c>
      <c r="G15" s="5"/>
      <c r="H15" s="6"/>
      <c r="I15" s="6"/>
      <c r="J15" s="6"/>
      <c r="K15" s="6"/>
    </row>
    <row r="16" spans="2:11" ht="11.25">
      <c r="B16" s="22" t="s">
        <v>12</v>
      </c>
      <c r="C16" s="22"/>
      <c r="D16" s="23"/>
      <c r="E16" s="24">
        <f>SUM(E7:E15)</f>
        <v>50910</v>
      </c>
      <c r="F16" s="23" t="s">
        <v>3</v>
      </c>
      <c r="G16" s="5"/>
      <c r="H16" s="6"/>
      <c r="I16" s="6"/>
      <c r="J16" s="6"/>
      <c r="K16" s="6"/>
    </row>
    <row r="17" spans="7:11" ht="11.25">
      <c r="G17" s="5"/>
      <c r="H17" s="6"/>
      <c r="I17" s="6"/>
      <c r="J17" s="6"/>
      <c r="K17" s="6"/>
    </row>
    <row r="18" spans="2:11" ht="11.25">
      <c r="B18" s="31" t="str">
        <f>"Versicherungspflichtgrenze "&amp;D5</f>
        <v>Versicherungspflichtgrenze 2013</v>
      </c>
      <c r="C18" s="30"/>
      <c r="D18" s="30"/>
      <c r="E18" s="53">
        <f>INDEX(data,MATCH(D5,jahre,0),COLUMN(Zahlen!D3)-1)</f>
        <v>52200</v>
      </c>
      <c r="F18" s="30" t="s">
        <v>3</v>
      </c>
      <c r="G18" s="5"/>
      <c r="H18" s="6"/>
      <c r="I18" s="6"/>
      <c r="J18" s="6"/>
      <c r="K18" s="6"/>
    </row>
    <row r="19" spans="2:11" s="13" customFormat="1" ht="11.25">
      <c r="B19" s="20"/>
      <c r="E19" s="18"/>
      <c r="G19" s="5"/>
      <c r="H19" s="32"/>
      <c r="I19" s="32"/>
      <c r="J19" s="32"/>
      <c r="K19" s="32"/>
    </row>
    <row r="20" spans="2:11" ht="11.25">
      <c r="B20" s="17" t="s">
        <v>16</v>
      </c>
      <c r="C20" s="17"/>
      <c r="D20" s="15"/>
      <c r="E20" s="28" t="s">
        <v>13</v>
      </c>
      <c r="F20" s="15"/>
      <c r="G20" s="5"/>
      <c r="H20" s="6"/>
      <c r="I20" s="6"/>
      <c r="J20" s="6"/>
      <c r="K20" s="6"/>
    </row>
    <row r="21" spans="2:11" ht="11.25">
      <c r="B21" s="29" t="str">
        <f>"Versicherungspflichtgrenze "&amp;D5</f>
        <v>Versicherungspflichtgrenze 2013</v>
      </c>
      <c r="C21" s="29"/>
      <c r="D21" s="15"/>
      <c r="E21" s="33" t="str">
        <f>IF(E$20="ja",INDEX(data,MATCH(D5,jahre,0),COLUMN(Zahlen!E3)-1),"-")</f>
        <v>-</v>
      </c>
      <c r="F21" s="25" t="s">
        <v>3</v>
      </c>
      <c r="G21" s="5"/>
      <c r="H21" s="6"/>
      <c r="I21" s="6"/>
      <c r="J21" s="6"/>
      <c r="K21" s="6"/>
    </row>
    <row r="22" spans="2:11" ht="11.25">
      <c r="B22" s="17"/>
      <c r="C22" s="17"/>
      <c r="D22" s="15"/>
      <c r="E22" s="15"/>
      <c r="F22" s="25"/>
      <c r="G22" s="5"/>
      <c r="H22" s="6"/>
      <c r="I22" s="6"/>
      <c r="J22" s="6"/>
      <c r="K22" s="6"/>
    </row>
    <row r="23" spans="2:11" ht="11.25">
      <c r="B23" s="34" t="str">
        <f>IF(E16&gt;0,IF(AND(AND(E16&gt;0,E16&gt;=IF(E20="ja",E21,E18))),"Sie dürfen in die PKV !","Sie müssen in der GKV bleiben !"),"Bitte oben das Einkommen eingeben !")</f>
        <v>Sie müssen in der GKV bleiben !</v>
      </c>
      <c r="C23" s="35"/>
      <c r="D23" s="36"/>
      <c r="E23" s="37"/>
      <c r="F23" s="25"/>
      <c r="G23" s="5"/>
      <c r="H23" s="6"/>
      <c r="I23" s="6"/>
      <c r="J23" s="6"/>
      <c r="K23" s="6"/>
    </row>
    <row r="24" spans="2:11" ht="11.25">
      <c r="B24" s="26"/>
      <c r="C24" s="20"/>
      <c r="D24" s="21"/>
      <c r="E24" s="21"/>
      <c r="F24" s="18"/>
      <c r="G24" s="7"/>
      <c r="H24" s="6"/>
      <c r="I24" s="6"/>
      <c r="J24" s="6"/>
      <c r="K24" s="6"/>
    </row>
    <row r="25" spans="2:11" ht="11.25">
      <c r="B25" s="26"/>
      <c r="C25" s="20"/>
      <c r="D25" s="21"/>
      <c r="E25" s="27"/>
      <c r="F25" s="18"/>
      <c r="G25" s="8"/>
      <c r="H25" s="6"/>
      <c r="I25" s="6"/>
      <c r="J25" s="6"/>
      <c r="K25" s="6"/>
    </row>
    <row r="26" spans="2:11" ht="12.75">
      <c r="B26" s="4"/>
      <c r="G26" s="6"/>
      <c r="H26" s="6"/>
      <c r="I26" s="6"/>
      <c r="J26" s="6"/>
      <c r="K26" s="6"/>
    </row>
    <row r="27" spans="7:11" ht="11.25">
      <c r="G27" s="6"/>
      <c r="H27" s="6"/>
      <c r="I27" s="6"/>
      <c r="J27" s="6"/>
      <c r="K27" s="6"/>
    </row>
    <row r="28" spans="7:11" ht="11.25">
      <c r="G28" s="6"/>
      <c r="H28" s="6"/>
      <c r="I28" s="6"/>
      <c r="J28" s="6"/>
      <c r="K28" s="6"/>
    </row>
    <row r="29" spans="7:11" ht="11.25">
      <c r="G29" s="6"/>
      <c r="H29" s="6"/>
      <c r="I29" s="6"/>
      <c r="J29" s="6"/>
      <c r="K29" s="6"/>
    </row>
    <row r="30" spans="7:11" ht="11.25">
      <c r="G30" s="6"/>
      <c r="H30" s="6"/>
      <c r="I30" s="6"/>
      <c r="J30" s="6"/>
      <c r="K30" s="6"/>
    </row>
    <row r="31" spans="7:11" ht="11.25">
      <c r="G31" s="6"/>
      <c r="H31" s="6"/>
      <c r="I31" s="6"/>
      <c r="J31" s="6"/>
      <c r="K31" s="6"/>
    </row>
    <row r="32" spans="7:11" ht="11.25">
      <c r="G32" s="6"/>
      <c r="H32" s="6"/>
      <c r="I32" s="6"/>
      <c r="J32" s="6"/>
      <c r="K32" s="6"/>
    </row>
    <row r="33" spans="7:11" ht="11.25">
      <c r="G33" s="6"/>
      <c r="H33" s="6"/>
      <c r="I33" s="6"/>
      <c r="J33" s="6"/>
      <c r="K33" s="6"/>
    </row>
  </sheetData>
  <sheetProtection/>
  <dataValidations count="2">
    <dataValidation type="list" allowBlank="1" showInputMessage="1" showErrorMessage="1" sqref="E20">
      <formula1>"ja,nein,"</formula1>
    </dataValidation>
    <dataValidation type="list" allowBlank="1" showInputMessage="1" showErrorMessage="1" sqref="D5">
      <formula1>jahre</formula1>
    </dataValidation>
  </dataValidations>
  <hyperlinks>
    <hyperlink ref="H1" r:id="rId1" display="www.pkv-selbstvergleich.de"/>
  </hyperlinks>
  <printOptions/>
  <pageMargins left="0.787401575" right="0.787401575" top="0.984251969" bottom="0.984251969" header="0.4921259845" footer="0.4921259845"/>
  <pageSetup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E10" sqref="E10"/>
    </sheetView>
  </sheetViews>
  <sheetFormatPr defaultColWidth="11.00390625" defaultRowHeight="12.75"/>
  <cols>
    <col min="1" max="1" width="2.875" style="1" customWidth="1"/>
    <col min="2" max="2" width="7.25390625" style="1" customWidth="1"/>
    <col min="3" max="3" width="9.125" style="1" customWidth="1"/>
    <col min="4" max="4" width="9.75390625" style="1" customWidth="1"/>
    <col min="5" max="5" width="8.875" style="1" customWidth="1"/>
    <col min="6" max="6" width="3.625" style="1" customWidth="1"/>
    <col min="7" max="16384" width="11.00390625" style="1" customWidth="1"/>
  </cols>
  <sheetData>
    <row r="2" spans="1:6" ht="11.25">
      <c r="A2" s="40"/>
      <c r="B2" s="41"/>
      <c r="C2" s="42"/>
      <c r="D2" s="42"/>
      <c r="E2" s="43"/>
      <c r="F2" s="40"/>
    </row>
    <row r="3" spans="1:6" ht="22.5">
      <c r="A3" s="40"/>
      <c r="B3" s="44" t="s">
        <v>17</v>
      </c>
      <c r="C3" s="45" t="s">
        <v>18</v>
      </c>
      <c r="D3" s="45" t="s">
        <v>19</v>
      </c>
      <c r="E3" s="45" t="s">
        <v>20</v>
      </c>
      <c r="F3" s="40"/>
    </row>
    <row r="4" spans="1:6" ht="11.25">
      <c r="A4" s="40"/>
      <c r="B4" s="46">
        <v>2008</v>
      </c>
      <c r="C4" s="47">
        <v>4012.5</v>
      </c>
      <c r="D4" s="51">
        <f>C4*12</f>
        <v>48150</v>
      </c>
      <c r="E4" s="51">
        <v>43200</v>
      </c>
      <c r="F4" s="40"/>
    </row>
    <row r="5" spans="1:6" ht="11.25">
      <c r="A5" s="40"/>
      <c r="B5" s="46">
        <v>2009</v>
      </c>
      <c r="C5" s="47">
        <v>4050</v>
      </c>
      <c r="D5" s="51">
        <f aca="true" t="shared" si="0" ref="D5:D17">C5*12</f>
        <v>48600</v>
      </c>
      <c r="E5" s="51">
        <v>44100</v>
      </c>
      <c r="F5" s="40"/>
    </row>
    <row r="6" spans="1:6" ht="11.25">
      <c r="A6" s="40"/>
      <c r="B6" s="46">
        <v>2010</v>
      </c>
      <c r="C6" s="47">
        <v>4162.5</v>
      </c>
      <c r="D6" s="51">
        <f t="shared" si="0"/>
        <v>49950</v>
      </c>
      <c r="E6" s="51">
        <v>45000</v>
      </c>
      <c r="F6" s="40"/>
    </row>
    <row r="7" spans="1:6" ht="11.25">
      <c r="A7" s="40"/>
      <c r="B7" s="46">
        <v>2011</v>
      </c>
      <c r="C7" s="47">
        <v>4125</v>
      </c>
      <c r="D7" s="51">
        <f t="shared" si="0"/>
        <v>49500</v>
      </c>
      <c r="E7" s="51">
        <v>44550</v>
      </c>
      <c r="F7" s="40"/>
    </row>
    <row r="8" spans="1:6" ht="11.25">
      <c r="A8" s="40"/>
      <c r="B8" s="46">
        <v>2012</v>
      </c>
      <c r="C8" s="47">
        <v>4237.5</v>
      </c>
      <c r="D8" s="51">
        <f t="shared" si="0"/>
        <v>50850</v>
      </c>
      <c r="E8" s="51">
        <v>45900</v>
      </c>
      <c r="F8" s="40"/>
    </row>
    <row r="9" spans="1:6" ht="11.25">
      <c r="A9" s="40"/>
      <c r="B9" s="46">
        <v>2013</v>
      </c>
      <c r="C9" s="47">
        <v>4350</v>
      </c>
      <c r="D9" s="51">
        <f t="shared" si="0"/>
        <v>52200</v>
      </c>
      <c r="E9" s="51">
        <v>47250</v>
      </c>
      <c r="F9" s="40"/>
    </row>
    <row r="10" spans="1:6" ht="11.25">
      <c r="A10" s="40"/>
      <c r="B10" s="46"/>
      <c r="C10" s="47"/>
      <c r="D10" s="51">
        <f t="shared" si="0"/>
        <v>0</v>
      </c>
      <c r="E10" s="51"/>
      <c r="F10" s="40"/>
    </row>
    <row r="11" spans="1:6" ht="11.25">
      <c r="A11" s="40"/>
      <c r="B11" s="46"/>
      <c r="C11" s="47"/>
      <c r="D11" s="51">
        <f t="shared" si="0"/>
        <v>0</v>
      </c>
      <c r="E11" s="51"/>
      <c r="F11" s="40"/>
    </row>
    <row r="12" spans="1:6" ht="11.25">
      <c r="A12" s="40"/>
      <c r="B12" s="46"/>
      <c r="C12" s="47"/>
      <c r="D12" s="51">
        <f t="shared" si="0"/>
        <v>0</v>
      </c>
      <c r="E12" s="51"/>
      <c r="F12" s="40"/>
    </row>
    <row r="13" spans="1:6" ht="11.25">
      <c r="A13" s="40"/>
      <c r="B13" s="46"/>
      <c r="C13" s="47"/>
      <c r="D13" s="51">
        <f t="shared" si="0"/>
        <v>0</v>
      </c>
      <c r="E13" s="51"/>
      <c r="F13" s="40"/>
    </row>
    <row r="14" spans="1:6" ht="11.25">
      <c r="A14" s="40"/>
      <c r="B14" s="46"/>
      <c r="C14" s="47"/>
      <c r="D14" s="51">
        <f t="shared" si="0"/>
        <v>0</v>
      </c>
      <c r="E14" s="51"/>
      <c r="F14" s="40"/>
    </row>
    <row r="15" spans="1:6" ht="11.25">
      <c r="A15" s="40"/>
      <c r="B15" s="46"/>
      <c r="C15" s="47"/>
      <c r="D15" s="51">
        <f t="shared" si="0"/>
        <v>0</v>
      </c>
      <c r="E15" s="51"/>
      <c r="F15" s="40"/>
    </row>
    <row r="16" spans="1:6" ht="11.25">
      <c r="A16" s="40"/>
      <c r="B16" s="46"/>
      <c r="C16" s="47"/>
      <c r="D16" s="51">
        <f t="shared" si="0"/>
        <v>0</v>
      </c>
      <c r="E16" s="51"/>
      <c r="F16" s="40"/>
    </row>
    <row r="17" spans="1:6" ht="11.25">
      <c r="A17" s="40"/>
      <c r="B17" s="46"/>
      <c r="C17" s="47"/>
      <c r="D17" s="51">
        <f t="shared" si="0"/>
        <v>0</v>
      </c>
      <c r="E17" s="51"/>
      <c r="F17" s="40"/>
    </row>
    <row r="18" spans="1:6" ht="11.25">
      <c r="A18" s="40"/>
      <c r="B18" s="46"/>
      <c r="C18" s="47"/>
      <c r="D18" s="51"/>
      <c r="E18" s="51"/>
      <c r="F18" s="40"/>
    </row>
    <row r="19" spans="1:6" ht="11.25">
      <c r="A19" s="40"/>
      <c r="B19" s="46"/>
      <c r="C19" s="48"/>
      <c r="D19" s="52"/>
      <c r="E19" s="52"/>
      <c r="F19" s="40"/>
    </row>
    <row r="20" spans="1:6" ht="11.25">
      <c r="A20" s="40"/>
      <c r="B20" s="49"/>
      <c r="C20" s="50"/>
      <c r="D20" s="50"/>
      <c r="E20" s="50"/>
      <c r="F20" s="40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Schorsch</dc:creator>
  <cp:keywords/>
  <dc:description/>
  <cp:lastModifiedBy>Bon</cp:lastModifiedBy>
  <dcterms:created xsi:type="dcterms:W3CDTF">2006-09-26T16:40:55Z</dcterms:created>
  <dcterms:modified xsi:type="dcterms:W3CDTF">2012-12-25T14:14:55Z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